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Tableau" sheetId="2" r:id="rId1"/>
    <sheet name="Logigramme CP" sheetId="3" r:id="rId2"/>
  </sheets>
  <definedNames>
    <definedName name="_xlnm.Print_Area" localSheetId="0">Tableau!$A$1:$M$17</definedName>
  </definedNames>
  <calcPr calcId="145621"/>
</workbook>
</file>

<file path=xl/calcChain.xml><?xml version="1.0" encoding="utf-8"?>
<calcChain xmlns="http://schemas.openxmlformats.org/spreadsheetml/2006/main">
  <c r="M6" i="2" l="1"/>
  <c r="M7" i="2"/>
  <c r="M8" i="2"/>
  <c r="M9" i="2"/>
  <c r="L9" i="2" l="1"/>
  <c r="K9" i="2"/>
  <c r="J9" i="2"/>
  <c r="L8" i="2"/>
  <c r="K8" i="2"/>
  <c r="J8" i="2"/>
  <c r="L7" i="2"/>
  <c r="K7" i="2"/>
  <c r="J7" i="2"/>
  <c r="L6" i="2"/>
  <c r="K6" i="2"/>
  <c r="J6" i="2"/>
  <c r="J5" i="2" l="1"/>
  <c r="L5" i="2"/>
  <c r="K5" i="2" l="1"/>
  <c r="M5" i="2" s="1"/>
  <c r="M11" i="2" l="1"/>
  <c r="K11" i="2" l="1"/>
</calcChain>
</file>

<file path=xl/sharedStrings.xml><?xml version="1.0" encoding="utf-8"?>
<sst xmlns="http://schemas.openxmlformats.org/spreadsheetml/2006/main" count="25" uniqueCount="25">
  <si>
    <t>Informations sur le bénéficiaire final</t>
  </si>
  <si>
    <t>Informations sur les travaux REALISES</t>
  </si>
  <si>
    <t>Calcul de l’aide (subvention)</t>
  </si>
  <si>
    <t>Total</t>
  </si>
  <si>
    <r>
      <t>Le Président du Service Public d’Assainissement des Eaux Usées [Eaux Pluviales]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« XXXXXXX » OU Le Maire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</si>
  <si>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Supprimer la mention inutile</t>
    </r>
  </si>
  <si>
    <t xml:space="preserve">
Date : XX / XX / XXXX
Nom et prénom, 
Qualité, 
Signature précédée de la mention : « Je certifie sincère et véritable le présent état récapitulatif  »</t>
  </si>
  <si>
    <t>Détermination du Coût plafond</t>
  </si>
  <si>
    <t>MAITRISE D'OUVRAGE PRIVEE (CONVENTION DE MANDAT)</t>
  </si>
  <si>
    <r>
      <rPr>
        <b/>
        <sz val="10"/>
        <color theme="1"/>
        <rFont val="Arial"/>
        <family val="2"/>
      </rPr>
      <t>Pour l’ensemble des travaux mentionnés dans le tableau ci-dessus le représentant légal du Service Public d’Assainissement des Eaux Usées [Eaux Pluviales]1 certifie avoir :</t>
    </r>
    <r>
      <rPr>
        <sz val="10"/>
        <color theme="1"/>
        <rFont val="Arial"/>
        <family val="2"/>
      </rPr>
      <t xml:space="preserve">
1/ </t>
    </r>
    <r>
      <rPr>
        <u/>
        <sz val="10"/>
        <color theme="1"/>
        <rFont val="Arial"/>
        <family val="2"/>
      </rPr>
      <t>Préalablement aux travaux</t>
    </r>
    <r>
      <rPr>
        <sz val="10"/>
        <color theme="1"/>
        <rFont val="Arial"/>
        <family val="2"/>
      </rPr>
      <t xml:space="preserve"> :
• Vérifié que chaque réalisation est éligible aux aides de l’agence de l’eau, en application des modalités d’aide en vigueur au moment du dépôt du dossier complet de demande d’aide,
• Vérifié que le bénéficiaire final a fourni deux devis non acceptés d’entreprises professionnelles qui sont conformes aux préconisations de l’étude d’avant-projet,
• Arrêté le montant maximal de la subvention susceptible d’être versée au bénéficiaire final conformément à l’article 4.2.1 de la convention de mandat (détermination de la dépense retenue - après plafonnement éventuel - à laquelle est appliqué le taux d’aide, vérification du respect du cumul d’aides publiques, règlement de minimis pour les très petites entreprises).
2/ </t>
    </r>
    <r>
      <rPr>
        <u/>
        <sz val="10"/>
        <color theme="1"/>
        <rFont val="Arial"/>
        <family val="2"/>
      </rPr>
      <t>A l’achèvement des travaux</t>
    </r>
    <r>
      <rPr>
        <sz val="10"/>
        <color theme="1"/>
        <rFont val="Arial"/>
        <family val="2"/>
      </rPr>
      <t xml:space="preserve"> : 
• Vérifié la bonne exécution des travaux,
• Vérifié que la date de signature du devis est postérieure à la date d’envoi de la lettre de notification,
• Arrêté le montant de la subvention qui sera effectivement versée au bénéficiaire final conformément à l’article 4.2.1 de la convention de mandat (sur la base du coût définitif et justifié du projet, auquel est appliqué le taux d’aide, dans la limite du montant maximal attribué).
</t>
    </r>
  </si>
  <si>
    <t>Taux d'aide 
(%)</t>
  </si>
  <si>
    <t>Nom, prénom du propriétaire</t>
  </si>
  <si>
    <t>Adresse des travaux</t>
  </si>
  <si>
    <r>
      <t xml:space="preserve">Surface totale déraccordée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si réseau unitaire ou enjeu sanitaire
m</t>
    </r>
    <r>
      <rPr>
        <vertAlign val="superscript"/>
        <sz val="8"/>
        <color theme="1"/>
        <rFont val="Arial"/>
        <family val="2"/>
      </rPr>
      <t xml:space="preserve">2
</t>
    </r>
  </si>
  <si>
    <r>
      <t xml:space="preserve">Mise en conformité des raccordements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selon priorités du schéma directeur d'assainissement (SDA) 
</t>
    </r>
    <r>
      <rPr>
        <b/>
        <sz val="8"/>
        <color theme="1"/>
        <rFont val="Arial"/>
        <family val="2"/>
      </rPr>
      <t>(O/N)</t>
    </r>
  </si>
  <si>
    <r>
      <t xml:space="preserve">Réhabilitation du branchement eaux usées </t>
    </r>
    <r>
      <rPr>
        <u/>
        <sz val="8"/>
        <color theme="1"/>
        <rFont val="Arial"/>
        <family val="2"/>
      </rPr>
      <t>éligible</t>
    </r>
    <r>
      <rPr>
        <sz val="8"/>
        <color theme="1"/>
        <rFont val="Arial"/>
        <family val="2"/>
      </rPr>
      <t xml:space="preserve"> selon priorités du schéma directeur d'assainissement (SDA) 
</t>
    </r>
    <r>
      <rPr>
        <b/>
        <sz val="8"/>
        <color theme="1"/>
        <rFont val="Arial"/>
        <family val="2"/>
      </rPr>
      <t>(O/N)</t>
    </r>
  </si>
  <si>
    <t>Coût de l’étude d’avant-projet facturée 
€ TTC</t>
  </si>
  <si>
    <r>
      <t xml:space="preserve">Coût </t>
    </r>
    <r>
      <rPr>
        <b/>
        <sz val="8"/>
        <color theme="1"/>
        <rFont val="Arial"/>
        <family val="2"/>
      </rPr>
      <t>facturé</t>
    </r>
    <r>
      <rPr>
        <sz val="8"/>
        <color theme="1"/>
        <rFont val="Arial"/>
        <family val="2"/>
      </rPr>
      <t xml:space="preserve"> des travaux
éligibles
€ TTC</t>
    </r>
  </si>
  <si>
    <t>Coût plafond 
€</t>
  </si>
  <si>
    <r>
      <t xml:space="preserve">Total des dépenses </t>
    </r>
    <r>
      <rPr>
        <b/>
        <sz val="8"/>
        <color theme="1"/>
        <rFont val="Arial"/>
        <family val="2"/>
      </rPr>
      <t>retenues</t>
    </r>
    <r>
      <rPr>
        <sz val="8"/>
        <color theme="1"/>
        <rFont val="Arial"/>
        <family val="2"/>
      </rPr>
      <t xml:space="preserve"> (étude d'AVP + travaux) après plafonnement éventuel</t>
    </r>
    <r>
      <rPr>
        <vertAlign val="superscript"/>
        <sz val="8"/>
        <color theme="1"/>
        <rFont val="Arial"/>
        <family val="2"/>
      </rPr>
      <t xml:space="preserve">2
</t>
    </r>
    <r>
      <rPr>
        <sz val="8"/>
        <color theme="1"/>
        <rFont val="Arial"/>
        <family val="2"/>
      </rPr>
      <t xml:space="preserve">
€ TTC</t>
    </r>
  </si>
  <si>
    <t>Aide agence de l'eau réelle
€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</si>
  <si>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Supprimer les mentions inutiles.</t>
    </r>
    <r>
      <rPr>
        <vertAlign val="superscript"/>
        <sz val="8"/>
        <color theme="1"/>
        <rFont val="Arial"/>
        <family val="2"/>
      </rPr>
      <t xml:space="preserve">
2</t>
    </r>
    <r>
      <rPr>
        <sz val="8"/>
        <color theme="1"/>
        <rFont val="Arial"/>
        <family val="2"/>
      </rPr>
      <t xml:space="preserve"> Le coût plafond intègre les études d'avant-projet. Au titre du 11e programme d'intervention de l'AELB (2019-2024), les travaux de mise en conformité des raccordements et/ou de réhabilitation des branchements eaux usées sont plafonnés à 3 200 € TTC. Ce coût plafond intègre l'éventuel déraccordement des eaux pluviales. Les travaux de déraccordement des eaux pluviales seuls sont plafonnés à 30 €/m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de surface imperméabilisée déconnectée. Les coûts plafond ne sont donc pas cumulables. Le taux d'aide est de 60% pour les demandes reçues avant le 31/12/2018 et de 50% après cette date. Le taux d'aide s'applique à la dépense retenue après plafonnement éventuel.
</t>
    </r>
  </si>
  <si>
    <r>
      <rPr>
        <b/>
        <sz val="10"/>
        <color theme="1"/>
        <rFont val="Arial"/>
        <family val="2"/>
      </rPr>
      <t xml:space="preserve">
ETAT RÉCAPITULATIF DES TRAVAUX RÉALISÉS ET FACTURÉS DE [MISE EN CONFORMITE DES RACCORDEMENTS AUX RESEAUX D’ASSAINISSEMENT PUBLICS]/ [REHABILITATION STUCTURANTE DE LA PARTIE PRIVEE DU BRANCHEMENT AU RESEAU D’ASSAINISSEMENT PUBLIC DES EAUX USEES]/[DERACCORDEMENT DES EAUX PLUVIALES DU RESEAU D’ASSAINISSEMENT PUBLIC]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N° de dossier agence : XXXXXXXXX</t>
    </r>
    <r>
      <rPr>
        <sz val="10"/>
        <color theme="1"/>
        <rFont val="Arial"/>
        <family val="2"/>
      </rPr>
      <t xml:space="preserve">
</t>
    </r>
  </si>
  <si>
    <t>Date de réception de la demande d'aide
(format XX/XX/XXXX)</t>
  </si>
  <si>
    <t>Date du contrôle de la bonne exécution des travaux
(format XX/XX/XXXX)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</si>
</sst>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0" xfId="0" applyBorder="1"/>
    <xf numFmtId="0" fontId="13" fillId="0" borderId="0" xfId="0" applyFont="1"/>
    <xf numFmtId="0" fontId="0" fillId="0" borderId="12" xfId="0" applyBorder="1"/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14" fontId="12" fillId="0" borderId="1" xfId="0" applyNumberFormat="1" applyFont="1" applyBorder="1" applyAlignment="1">
      <alignment horizontal="center"/>
    </xf>
    <xf numFmtId="14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0" fillId="0" borderId="2" xfId="0" applyNumberFormat="1" applyBorder="1"/>
    <xf numFmtId="2" fontId="5" fillId="2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2" fontId="0" fillId="0" borderId="10" xfId="0" applyNumberFormat="1" applyBorder="1"/>
    <xf numFmtId="2" fontId="0" fillId="0" borderId="4" xfId="0" applyNumberForma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6" fillId="0" borderId="7" xfId="0" applyFont="1" applyBorder="1" applyAlignment="1">
      <alignment horizontal="justify" vertical="center" wrapText="1"/>
    </xf>
    <xf numFmtId="0" fontId="0" fillId="0" borderId="8" xfId="0" applyBorder="1" applyAlignment="1"/>
    <xf numFmtId="0" fontId="0" fillId="0" borderId="9" xfId="0" applyBorder="1" applyAlignment="1"/>
    <xf numFmtId="0" fontId="9" fillId="0" borderId="7" xfId="0" applyFont="1" applyBorder="1" applyAlignment="1">
      <alignment vertical="top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571500</xdr:rowOff>
    </xdr:from>
    <xdr:to>
      <xdr:col>12</xdr:col>
      <xdr:colOff>401320</xdr:colOff>
      <xdr:row>0</xdr:row>
      <xdr:rowOff>1182370</xdr:rowOff>
    </xdr:to>
    <xdr:grpSp>
      <xdr:nvGrpSpPr>
        <xdr:cNvPr id="6" name="Group 15"/>
        <xdr:cNvGrpSpPr>
          <a:grpSpLocks/>
        </xdr:cNvGrpSpPr>
      </xdr:nvGrpSpPr>
      <xdr:grpSpPr bwMode="auto">
        <a:xfrm>
          <a:off x="11972925" y="571500"/>
          <a:ext cx="1630045" cy="610870"/>
          <a:chOff x="9360" y="347"/>
          <a:chExt cx="1980" cy="2340"/>
        </a:xfrm>
      </xdr:grpSpPr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9360" y="347"/>
            <a:ext cx="1980" cy="23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fr-FR"/>
          </a:p>
        </xdr:txBody>
      </xdr:sp>
      <xdr:sp macro="" textlink="">
        <xdr:nvSpPr>
          <xdr:cNvPr id="8" name="Text Box 17"/>
          <xdr:cNvSpPr txBox="1">
            <a:spLocks noChangeArrowheads="1"/>
          </xdr:cNvSpPr>
        </xdr:nvSpPr>
        <xdr:spPr bwMode="auto">
          <a:xfrm>
            <a:off x="9518" y="527"/>
            <a:ext cx="162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fr-FR" sz="1000" b="1">
                <a:effectLst/>
                <a:latin typeface="Arial"/>
                <a:ea typeface="Calibri"/>
                <a:cs typeface="Times New Roman"/>
              </a:rPr>
              <a:t>Logo Collectivité</a:t>
            </a:r>
            <a:endParaRPr lang="fr-FR" sz="1000">
              <a:effectLst/>
              <a:latin typeface="Arial"/>
              <a:ea typeface="Calibri"/>
              <a:cs typeface="Times New Roman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1243765</xdr:colOff>
      <xdr:row>0</xdr:row>
      <xdr:rowOff>1481443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86815" cy="1481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28575</xdr:rowOff>
    </xdr:from>
    <xdr:to>
      <xdr:col>4</xdr:col>
      <xdr:colOff>28575</xdr:colOff>
      <xdr:row>22</xdr:row>
      <xdr:rowOff>95251</xdr:rowOff>
    </xdr:to>
    <xdr:cxnSp macro="">
      <xdr:nvCxnSpPr>
        <xdr:cNvPr id="8" name="Connecteur en angle 7"/>
        <xdr:cNvCxnSpPr/>
      </xdr:nvCxnSpPr>
      <xdr:spPr>
        <a:xfrm flipV="1">
          <a:off x="1533525" y="514350"/>
          <a:ext cx="1543050" cy="1524001"/>
        </a:xfrm>
        <a:prstGeom prst="bentConnector3">
          <a:avLst/>
        </a:prstGeom>
        <a:ln w="28575" cmpd="sng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16</xdr:row>
      <xdr:rowOff>152400</xdr:rowOff>
    </xdr:from>
    <xdr:to>
      <xdr:col>3</xdr:col>
      <xdr:colOff>266700</xdr:colOff>
      <xdr:row>18</xdr:row>
      <xdr:rowOff>85725</xdr:rowOff>
    </xdr:to>
    <xdr:sp macro="" textlink="">
      <xdr:nvSpPr>
        <xdr:cNvPr id="9" name="ZoneTexte 8"/>
        <xdr:cNvSpPr txBox="1"/>
      </xdr:nvSpPr>
      <xdr:spPr>
        <a:xfrm>
          <a:off x="2047875" y="37147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OUI</a:t>
          </a:r>
        </a:p>
      </xdr:txBody>
    </xdr:sp>
    <xdr:clientData/>
  </xdr:twoCellAnchor>
  <xdr:twoCellAnchor>
    <xdr:from>
      <xdr:col>2</xdr:col>
      <xdr:colOff>38100</xdr:colOff>
      <xdr:row>23</xdr:row>
      <xdr:rowOff>0</xdr:rowOff>
    </xdr:from>
    <xdr:to>
      <xdr:col>4</xdr:col>
      <xdr:colOff>19050</xdr:colOff>
      <xdr:row>31</xdr:row>
      <xdr:rowOff>104775</xdr:rowOff>
    </xdr:to>
    <xdr:cxnSp macro="">
      <xdr:nvCxnSpPr>
        <xdr:cNvPr id="12" name="Connecteur en angle 11"/>
        <xdr:cNvCxnSpPr/>
      </xdr:nvCxnSpPr>
      <xdr:spPr>
        <a:xfrm>
          <a:off x="1562100" y="2105025"/>
          <a:ext cx="1504950" cy="1400175"/>
        </a:xfrm>
        <a:prstGeom prst="bentConnector3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26</xdr:row>
      <xdr:rowOff>19050</xdr:rowOff>
    </xdr:from>
    <xdr:to>
      <xdr:col>3</xdr:col>
      <xdr:colOff>266700</xdr:colOff>
      <xdr:row>27</xdr:row>
      <xdr:rowOff>114300</xdr:rowOff>
    </xdr:to>
    <xdr:sp macro="" textlink="">
      <xdr:nvSpPr>
        <xdr:cNvPr id="13" name="ZoneTexte 12"/>
        <xdr:cNvSpPr txBox="1"/>
      </xdr:nvSpPr>
      <xdr:spPr>
        <a:xfrm>
          <a:off x="2047875" y="5200650"/>
          <a:ext cx="5048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NON</a:t>
          </a:r>
        </a:p>
      </xdr:txBody>
    </xdr:sp>
    <xdr:clientData/>
  </xdr:twoCellAnchor>
  <xdr:twoCellAnchor>
    <xdr:from>
      <xdr:col>0</xdr:col>
      <xdr:colOff>152400</xdr:colOff>
      <xdr:row>19</xdr:row>
      <xdr:rowOff>38099</xdr:rowOff>
    </xdr:from>
    <xdr:to>
      <xdr:col>2</xdr:col>
      <xdr:colOff>38100</xdr:colOff>
      <xdr:row>26</xdr:row>
      <xdr:rowOff>95249</xdr:rowOff>
    </xdr:to>
    <xdr:sp macro="" textlink="">
      <xdr:nvSpPr>
        <xdr:cNvPr id="16" name="ZoneTexte 15"/>
        <xdr:cNvSpPr txBox="1"/>
      </xdr:nvSpPr>
      <xdr:spPr>
        <a:xfrm>
          <a:off x="152400" y="3114674"/>
          <a:ext cx="1409700" cy="119062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Mise en conformité des raccordements </a:t>
          </a:r>
          <a:r>
            <a:rPr lang="fr-FR" sz="1100" b="1" u="sng"/>
            <a:t>et/ou</a:t>
          </a:r>
          <a:r>
            <a:rPr lang="fr-FR" sz="1100" b="1"/>
            <a:t> </a:t>
          </a:r>
        </a:p>
        <a:p>
          <a:r>
            <a:rPr lang="fr-FR" sz="1100" b="1"/>
            <a:t>réhabilitation du branchement des eaux usées</a:t>
          </a:r>
        </a:p>
      </xdr:txBody>
    </xdr:sp>
    <xdr:clientData/>
  </xdr:twoCellAnchor>
  <xdr:twoCellAnchor>
    <xdr:from>
      <xdr:col>4</xdr:col>
      <xdr:colOff>38100</xdr:colOff>
      <xdr:row>10</xdr:row>
      <xdr:rowOff>152400</xdr:rowOff>
    </xdr:from>
    <xdr:to>
      <xdr:col>5</xdr:col>
      <xdr:colOff>685800</xdr:colOff>
      <xdr:row>15</xdr:row>
      <xdr:rowOff>47625</xdr:rowOff>
    </xdr:to>
    <xdr:sp macro="" textlink="">
      <xdr:nvSpPr>
        <xdr:cNvPr id="19" name="ZoneTexte 18"/>
        <xdr:cNvSpPr txBox="1"/>
      </xdr:nvSpPr>
      <xdr:spPr>
        <a:xfrm>
          <a:off x="3086100" y="15240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Déraccordement des eaux pluviales</a:t>
          </a:r>
        </a:p>
      </xdr:txBody>
    </xdr:sp>
    <xdr:clientData/>
  </xdr:twoCellAnchor>
  <xdr:twoCellAnchor>
    <xdr:from>
      <xdr:col>4</xdr:col>
      <xdr:colOff>57150</xdr:colOff>
      <xdr:row>29</xdr:row>
      <xdr:rowOff>66675</xdr:rowOff>
    </xdr:from>
    <xdr:to>
      <xdr:col>5</xdr:col>
      <xdr:colOff>704850</xdr:colOff>
      <xdr:row>33</xdr:row>
      <xdr:rowOff>123825</xdr:rowOff>
    </xdr:to>
    <xdr:sp macro="" textlink="">
      <xdr:nvSpPr>
        <xdr:cNvPr id="22" name="ZoneTexte 21"/>
        <xdr:cNvSpPr txBox="1"/>
      </xdr:nvSpPr>
      <xdr:spPr>
        <a:xfrm>
          <a:off x="3105150" y="5734050"/>
          <a:ext cx="1409700" cy="704850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Déraccordement des eaux pluviales</a:t>
          </a:r>
          <a:endParaRPr lang="fr-FR">
            <a:effectLst/>
          </a:endParaRPr>
        </a:p>
      </xdr:txBody>
    </xdr:sp>
    <xdr:clientData/>
  </xdr:twoCellAnchor>
  <xdr:twoCellAnchor>
    <xdr:from>
      <xdr:col>5</xdr:col>
      <xdr:colOff>685800</xdr:colOff>
      <xdr:row>7</xdr:row>
      <xdr:rowOff>38100</xdr:rowOff>
    </xdr:from>
    <xdr:to>
      <xdr:col>7</xdr:col>
      <xdr:colOff>704850</xdr:colOff>
      <xdr:row>12</xdr:row>
      <xdr:rowOff>9527</xdr:rowOff>
    </xdr:to>
    <xdr:grpSp>
      <xdr:nvGrpSpPr>
        <xdr:cNvPr id="35" name="Groupe 34"/>
        <xdr:cNvGrpSpPr/>
      </xdr:nvGrpSpPr>
      <xdr:grpSpPr>
        <a:xfrm>
          <a:off x="4495800" y="1171575"/>
          <a:ext cx="1543050" cy="781052"/>
          <a:chOff x="4495800" y="2143125"/>
          <a:chExt cx="1543050" cy="781052"/>
        </a:xfrm>
      </xdr:grpSpPr>
      <xdr:cxnSp macro="">
        <xdr:nvCxnSpPr>
          <xdr:cNvPr id="23" name="Connecteur en angle 22"/>
          <xdr:cNvCxnSpPr/>
        </xdr:nvCxnSpPr>
        <xdr:spPr>
          <a:xfrm flipV="1">
            <a:off x="4495800" y="2143125"/>
            <a:ext cx="1543050" cy="78105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ZoneTexte 30"/>
          <xdr:cNvSpPr txBox="1"/>
        </xdr:nvSpPr>
        <xdr:spPr>
          <a:xfrm>
            <a:off x="4972050" y="2428875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5</xdr:col>
      <xdr:colOff>685800</xdr:colOff>
      <xdr:row>14</xdr:row>
      <xdr:rowOff>9525</xdr:rowOff>
    </xdr:from>
    <xdr:to>
      <xdr:col>7</xdr:col>
      <xdr:colOff>695325</xdr:colOff>
      <xdr:row>18</xdr:row>
      <xdr:rowOff>133350</xdr:rowOff>
    </xdr:to>
    <xdr:grpSp>
      <xdr:nvGrpSpPr>
        <xdr:cNvPr id="36" name="Groupe 35"/>
        <xdr:cNvGrpSpPr/>
      </xdr:nvGrpSpPr>
      <xdr:grpSpPr>
        <a:xfrm>
          <a:off x="4495800" y="2276475"/>
          <a:ext cx="1533525" cy="771525"/>
          <a:chOff x="4495800" y="3248025"/>
          <a:chExt cx="1533525" cy="771525"/>
        </a:xfrm>
      </xdr:grpSpPr>
      <xdr:cxnSp macro="">
        <xdr:nvCxnSpPr>
          <xdr:cNvPr id="24" name="Connecteur en angle 23"/>
          <xdr:cNvCxnSpPr/>
        </xdr:nvCxnSpPr>
        <xdr:spPr>
          <a:xfrm>
            <a:off x="4495800" y="3248025"/>
            <a:ext cx="1533525" cy="771525"/>
          </a:xfrm>
          <a:prstGeom prst="bentConnector3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ZoneTexte 31"/>
          <xdr:cNvSpPr txBox="1"/>
        </xdr:nvSpPr>
        <xdr:spPr>
          <a:xfrm>
            <a:off x="4991100" y="348615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NON</a:t>
            </a:r>
          </a:p>
          <a:p>
            <a:endParaRPr lang="fr-FR" sz="1100"/>
          </a:p>
        </xdr:txBody>
      </xdr:sp>
    </xdr:grpSp>
    <xdr:clientData/>
  </xdr:twoCellAnchor>
  <xdr:twoCellAnchor>
    <xdr:from>
      <xdr:col>7</xdr:col>
      <xdr:colOff>704850</xdr:colOff>
      <xdr:row>17</xdr:row>
      <xdr:rowOff>152400</xdr:rowOff>
    </xdr:from>
    <xdr:to>
      <xdr:col>9</xdr:col>
      <xdr:colOff>104775</xdr:colOff>
      <xdr:row>19</xdr:row>
      <xdr:rowOff>133350</xdr:rowOff>
    </xdr:to>
    <xdr:sp macro="" textlink="">
      <xdr:nvSpPr>
        <xdr:cNvPr id="34" name="ZoneTexte 33"/>
        <xdr:cNvSpPr txBox="1"/>
      </xdr:nvSpPr>
      <xdr:spPr>
        <a:xfrm>
          <a:off x="6038850" y="3876675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  <xdr:twoCellAnchor>
    <xdr:from>
      <xdr:col>5</xdr:col>
      <xdr:colOff>723900</xdr:colOff>
      <xdr:row>30</xdr:row>
      <xdr:rowOff>133350</xdr:rowOff>
    </xdr:from>
    <xdr:to>
      <xdr:col>7</xdr:col>
      <xdr:colOff>657225</xdr:colOff>
      <xdr:row>32</xdr:row>
      <xdr:rowOff>66675</xdr:rowOff>
    </xdr:to>
    <xdr:grpSp>
      <xdr:nvGrpSpPr>
        <xdr:cNvPr id="37" name="Groupe 36"/>
        <xdr:cNvGrpSpPr/>
      </xdr:nvGrpSpPr>
      <xdr:grpSpPr>
        <a:xfrm>
          <a:off x="4533900" y="4991100"/>
          <a:ext cx="1457325" cy="257175"/>
          <a:chOff x="4495800" y="2819400"/>
          <a:chExt cx="1609725" cy="257175"/>
        </a:xfrm>
      </xdr:grpSpPr>
      <xdr:cxnSp macro="">
        <xdr:nvCxnSpPr>
          <xdr:cNvPr id="38" name="Connecteur en angle 37"/>
          <xdr:cNvCxnSpPr/>
        </xdr:nvCxnSpPr>
        <xdr:spPr>
          <a:xfrm flipV="1">
            <a:off x="4495800" y="2924175"/>
            <a:ext cx="1609725" cy="2"/>
          </a:xfrm>
          <a:prstGeom prst="bentConnector3">
            <a:avLst/>
          </a:prstGeom>
          <a:ln w="28575" cmpd="sng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ZoneTexte 38"/>
          <xdr:cNvSpPr txBox="1"/>
        </xdr:nvSpPr>
        <xdr:spPr>
          <a:xfrm>
            <a:off x="4953000" y="2819400"/>
            <a:ext cx="504825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fr-FR" sz="1100"/>
              <a:t>OUI</a:t>
            </a:r>
          </a:p>
        </xdr:txBody>
      </xdr:sp>
    </xdr:grpSp>
    <xdr:clientData/>
  </xdr:twoCellAnchor>
  <xdr:twoCellAnchor>
    <xdr:from>
      <xdr:col>7</xdr:col>
      <xdr:colOff>695324</xdr:colOff>
      <xdr:row>30</xdr:row>
      <xdr:rowOff>95250</xdr:rowOff>
    </xdr:from>
    <xdr:to>
      <xdr:col>11</xdr:col>
      <xdr:colOff>314325</xdr:colOff>
      <xdr:row>32</xdr:row>
      <xdr:rowOff>76200</xdr:rowOff>
    </xdr:to>
    <xdr:sp macro="" textlink="">
      <xdr:nvSpPr>
        <xdr:cNvPr id="61" name="ZoneTexte 60"/>
        <xdr:cNvSpPr txBox="1"/>
      </xdr:nvSpPr>
      <xdr:spPr>
        <a:xfrm>
          <a:off x="6029324" y="4953000"/>
          <a:ext cx="2667001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</a:t>
          </a:r>
          <a:r>
            <a:rPr lang="fr-FR" sz="1100" u="sng"/>
            <a:t>surface déraccordée (m2) </a:t>
          </a:r>
          <a:r>
            <a:rPr lang="fr-FR" sz="1100"/>
            <a:t>X 30€/m2</a:t>
          </a:r>
        </a:p>
      </xdr:txBody>
    </xdr:sp>
    <xdr:clientData/>
  </xdr:twoCellAnchor>
  <xdr:twoCellAnchor>
    <xdr:from>
      <xdr:col>7</xdr:col>
      <xdr:colOff>723900</xdr:colOff>
      <xdr:row>6</xdr:row>
      <xdr:rowOff>38100</xdr:rowOff>
    </xdr:from>
    <xdr:to>
      <xdr:col>9</xdr:col>
      <xdr:colOff>123825</xdr:colOff>
      <xdr:row>8</xdr:row>
      <xdr:rowOff>19050</xdr:rowOff>
    </xdr:to>
    <xdr:sp macro="" textlink="">
      <xdr:nvSpPr>
        <xdr:cNvPr id="43" name="ZoneTexte 42"/>
        <xdr:cNvSpPr txBox="1"/>
      </xdr:nvSpPr>
      <xdr:spPr>
        <a:xfrm>
          <a:off x="6057900" y="1009650"/>
          <a:ext cx="923925" cy="3048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CP = 3200€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C1" sqref="C1:J1"/>
    </sheetView>
  </sheetViews>
  <sheetFormatPr baseColWidth="10" defaultRowHeight="12.75" x14ac:dyDescent="0.2"/>
  <cols>
    <col min="1" max="2" width="23.140625" customWidth="1"/>
    <col min="3" max="3" width="16.28515625" customWidth="1"/>
    <col min="4" max="7" width="15.5703125" customWidth="1"/>
    <col min="8" max="8" width="16.140625" customWidth="1"/>
    <col min="9" max="11" width="15.5703125" customWidth="1"/>
    <col min="12" max="12" width="10.28515625" customWidth="1"/>
    <col min="13" max="13" width="15.5703125" customWidth="1"/>
    <col min="14" max="14" width="13.5703125" customWidth="1"/>
  </cols>
  <sheetData>
    <row r="1" spans="1:15" ht="137.25" customHeight="1" x14ac:dyDescent="0.2">
      <c r="A1" s="27"/>
      <c r="B1" s="27"/>
      <c r="C1" s="47" t="s">
        <v>8</v>
      </c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81.75" customHeight="1" x14ac:dyDescent="0.2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5" s="2" customFormat="1" ht="26.25" customHeight="1" x14ac:dyDescent="0.2">
      <c r="A3" s="38" t="s">
        <v>0</v>
      </c>
      <c r="B3" s="38"/>
      <c r="C3" s="44" t="s">
        <v>1</v>
      </c>
      <c r="D3" s="45"/>
      <c r="E3" s="45"/>
      <c r="F3" s="45"/>
      <c r="G3" s="46"/>
      <c r="H3" s="41" t="s">
        <v>2</v>
      </c>
      <c r="I3" s="42"/>
      <c r="J3" s="42"/>
      <c r="K3" s="42"/>
      <c r="L3" s="42"/>
      <c r="M3" s="43"/>
    </row>
    <row r="4" spans="1:15" s="1" customFormat="1" ht="129" customHeight="1" x14ac:dyDescent="0.2">
      <c r="A4" s="16" t="s">
        <v>11</v>
      </c>
      <c r="B4" s="16" t="s">
        <v>12</v>
      </c>
      <c r="C4" s="17" t="s">
        <v>23</v>
      </c>
      <c r="D4" s="17" t="s">
        <v>24</v>
      </c>
      <c r="E4" s="17" t="s">
        <v>13</v>
      </c>
      <c r="F4" s="17" t="s">
        <v>14</v>
      </c>
      <c r="G4" s="17" t="s">
        <v>15</v>
      </c>
      <c r="H4" s="15" t="s">
        <v>16</v>
      </c>
      <c r="I4" s="15" t="s">
        <v>17</v>
      </c>
      <c r="J4" s="15" t="s">
        <v>18</v>
      </c>
      <c r="K4" s="15" t="s">
        <v>19</v>
      </c>
      <c r="L4" s="15" t="s">
        <v>10</v>
      </c>
      <c r="M4" s="15" t="s">
        <v>20</v>
      </c>
    </row>
    <row r="5" spans="1:15" x14ac:dyDescent="0.2">
      <c r="A5" s="4"/>
      <c r="B5" s="4"/>
      <c r="C5" s="18"/>
      <c r="D5" s="18"/>
      <c r="E5" s="3"/>
      <c r="F5" s="11"/>
      <c r="G5" s="11"/>
      <c r="H5" s="23"/>
      <c r="I5" s="23"/>
      <c r="J5" s="3" t="str">
        <f>IF(OR(AND(F5="O",G5="N"),AND(F5="N",G5="O"),AND(F5="O",G5="O")),3200,IF(AND(F5="N",G5="N",E5&gt;0),E5*30,"erreur"))</f>
        <v>erreur</v>
      </c>
      <c r="K5" s="20" t="str">
        <f>IF(OR(J5="erreur",I5=0),"erreur",MIN(H5+I5,J5))</f>
        <v>erreur</v>
      </c>
      <c r="L5" s="3" t="str">
        <f>IF(C5-DATE(2019,1,1)&gt;=0,50,IF(C5&lt;&gt;"",IF(C5-DATE(2019,1,1)&lt;0,60,"erreur"),"erreur"))</f>
        <v>erreur</v>
      </c>
      <c r="M5" s="20" t="str">
        <f>IF(OR(K5="erreur",L5="erreur")," ",(L5*K5/100))</f>
        <v xml:space="preserve"> </v>
      </c>
      <c r="N5" s="19"/>
      <c r="O5" s="19"/>
    </row>
    <row r="6" spans="1:15" x14ac:dyDescent="0.2">
      <c r="A6" s="4"/>
      <c r="B6" s="4"/>
      <c r="C6" s="18"/>
      <c r="D6" s="18"/>
      <c r="E6" s="5"/>
      <c r="F6" s="4"/>
      <c r="G6" s="4"/>
      <c r="H6" s="23"/>
      <c r="I6" s="23"/>
      <c r="J6" s="3" t="str">
        <f t="shared" ref="J6:J9" si="0">IF(OR(AND(F6="O",G6="N"),AND(F6="N",G6="O"),AND(F6="O",G6="O")),3200,IF(AND(F6="N",G6="N",E6&gt;0),E6*30,"erreur"))</f>
        <v>erreur</v>
      </c>
      <c r="K6" s="20" t="str">
        <f t="shared" ref="K6:K9" si="1">IF(OR(J6="erreur",I6=0),"erreur",MIN(H6+I6,J6))</f>
        <v>erreur</v>
      </c>
      <c r="L6" s="3" t="str">
        <f t="shared" ref="L6:L9" si="2">IF(C6-DATE(2019,1,1)&gt;=0,50,IF(C6&lt;&gt;"",IF(C6-DATE(2019,1,1)&lt;0,60,"erreur"),"erreur"))</f>
        <v>erreur</v>
      </c>
      <c r="M6" s="20" t="str">
        <f t="shared" ref="M6:M9" si="3">IF(OR(K6="erreur",L6="erreur")," ",(L6*K6/100))</f>
        <v xml:space="preserve"> </v>
      </c>
      <c r="N6" s="19"/>
    </row>
    <row r="7" spans="1:15" x14ac:dyDescent="0.2">
      <c r="A7" s="4"/>
      <c r="B7" s="4"/>
      <c r="C7" s="18"/>
      <c r="D7" s="18"/>
      <c r="E7" s="4"/>
      <c r="F7" s="4"/>
      <c r="G7" s="4"/>
      <c r="H7" s="23"/>
      <c r="I7" s="23"/>
      <c r="J7" s="3" t="str">
        <f t="shared" si="0"/>
        <v>erreur</v>
      </c>
      <c r="K7" s="20" t="str">
        <f t="shared" si="1"/>
        <v>erreur</v>
      </c>
      <c r="L7" s="3" t="str">
        <f t="shared" si="2"/>
        <v>erreur</v>
      </c>
      <c r="M7" s="20" t="str">
        <f t="shared" si="3"/>
        <v xml:space="preserve"> </v>
      </c>
    </row>
    <row r="8" spans="1:15" x14ac:dyDescent="0.2">
      <c r="A8" s="4"/>
      <c r="B8" s="4"/>
      <c r="C8" s="18"/>
      <c r="D8" s="18"/>
      <c r="E8" s="4"/>
      <c r="F8" s="4"/>
      <c r="G8" s="4"/>
      <c r="H8" s="23"/>
      <c r="I8" s="23"/>
      <c r="J8" s="3" t="str">
        <f t="shared" si="0"/>
        <v>erreur</v>
      </c>
      <c r="K8" s="20" t="str">
        <f t="shared" si="1"/>
        <v>erreur</v>
      </c>
      <c r="L8" s="3" t="str">
        <f t="shared" si="2"/>
        <v>erreur</v>
      </c>
      <c r="M8" s="20" t="str">
        <f t="shared" si="3"/>
        <v xml:space="preserve"> </v>
      </c>
    </row>
    <row r="9" spans="1:15" x14ac:dyDescent="0.2">
      <c r="A9" s="4"/>
      <c r="B9" s="4"/>
      <c r="C9" s="18"/>
      <c r="D9" s="18"/>
      <c r="E9" s="4"/>
      <c r="F9" s="4"/>
      <c r="G9" s="4"/>
      <c r="H9" s="23"/>
      <c r="I9" s="23"/>
      <c r="J9" s="3" t="str">
        <f t="shared" si="0"/>
        <v>erreur</v>
      </c>
      <c r="K9" s="20" t="str">
        <f t="shared" si="1"/>
        <v>erreur</v>
      </c>
      <c r="L9" s="3" t="str">
        <f t="shared" si="2"/>
        <v>erreur</v>
      </c>
      <c r="M9" s="20" t="str">
        <f t="shared" si="3"/>
        <v xml:space="preserve"> </v>
      </c>
    </row>
    <row r="10" spans="1:15" x14ac:dyDescent="0.2">
      <c r="A10" s="8"/>
      <c r="B10" s="9"/>
      <c r="C10" s="9"/>
      <c r="D10" s="9"/>
      <c r="E10" s="9"/>
      <c r="F10" s="9"/>
      <c r="G10" s="9"/>
      <c r="H10" s="25"/>
      <c r="I10" s="25"/>
      <c r="J10" s="14"/>
      <c r="K10" s="24"/>
      <c r="L10" s="12"/>
      <c r="M10" s="21"/>
    </row>
    <row r="11" spans="1:15" ht="30" customHeight="1" x14ac:dyDescent="0.2">
      <c r="A11" s="7"/>
      <c r="B11" s="7"/>
      <c r="C11" s="7"/>
      <c r="D11" s="7"/>
      <c r="E11" s="7"/>
      <c r="F11" s="7"/>
      <c r="G11" s="7"/>
      <c r="H11" s="7"/>
      <c r="J11" s="6" t="s">
        <v>3</v>
      </c>
      <c r="K11" s="22">
        <f>SUM(K5:K9)</f>
        <v>0</v>
      </c>
      <c r="L11" s="10"/>
      <c r="M11" s="22">
        <f>SUM(M5:M9)</f>
        <v>0</v>
      </c>
    </row>
    <row r="12" spans="1:15" ht="87.75" customHeight="1" x14ac:dyDescent="0.2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5" ht="284.25" customHeight="1" x14ac:dyDescent="0.2">
      <c r="A13" s="30" t="s">
        <v>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5" ht="42.75" customHeight="1" x14ac:dyDescent="0.2">
      <c r="A14" s="36"/>
      <c r="B14" s="36"/>
      <c r="C14" s="37"/>
      <c r="D14" s="31" t="s">
        <v>4</v>
      </c>
      <c r="E14" s="32"/>
      <c r="F14" s="32"/>
      <c r="G14" s="32"/>
      <c r="H14" s="33"/>
      <c r="I14" s="35"/>
      <c r="J14" s="36"/>
      <c r="K14" s="27"/>
      <c r="L14" s="27"/>
      <c r="M14" s="27"/>
    </row>
    <row r="15" spans="1:15" ht="189.75" customHeight="1" x14ac:dyDescent="0.2">
      <c r="A15" s="36"/>
      <c r="B15" s="36"/>
      <c r="C15" s="37"/>
      <c r="D15" s="34" t="s">
        <v>6</v>
      </c>
      <c r="E15" s="32"/>
      <c r="F15" s="32"/>
      <c r="G15" s="32"/>
      <c r="H15" s="33"/>
      <c r="I15" s="35"/>
      <c r="J15" s="36"/>
      <c r="K15" s="27"/>
      <c r="L15" s="27"/>
      <c r="M15" s="27"/>
    </row>
    <row r="16" spans="1:15" ht="18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x14ac:dyDescent="0.2">
      <c r="A17" s="26" t="s">
        <v>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</sheetData>
  <mergeCells count="15">
    <mergeCell ref="K1:M1"/>
    <mergeCell ref="A1:B1"/>
    <mergeCell ref="A3:B3"/>
    <mergeCell ref="A2:M2"/>
    <mergeCell ref="H3:M3"/>
    <mergeCell ref="C3:G3"/>
    <mergeCell ref="C1:J1"/>
    <mergeCell ref="A17:M17"/>
    <mergeCell ref="A16:M16"/>
    <mergeCell ref="A12:M12"/>
    <mergeCell ref="A13:M13"/>
    <mergeCell ref="D14:H14"/>
    <mergeCell ref="D15:H15"/>
    <mergeCell ref="I14:M15"/>
    <mergeCell ref="A14:C15"/>
  </mergeCells>
  <pageMargins left="0.23622047244094491" right="0.23622047244094491" top="0.19685039370078741" bottom="0.74803149606299213" header="0.11811023622047245" footer="0.31496062992125984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"/>
  <sheetViews>
    <sheetView showGridLines="0" topLeftCell="A4" workbookViewId="0">
      <selection activeCell="A4" sqref="A4"/>
    </sheetView>
  </sheetViews>
  <sheetFormatPr baseColWidth="10" defaultRowHeight="12.75" x14ac:dyDescent="0.2"/>
  <sheetData>
    <row r="2" spans="1:3" x14ac:dyDescent="0.2">
      <c r="A2" s="13" t="s">
        <v>7</v>
      </c>
      <c r="B2" s="13"/>
      <c r="C2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Logigramme CP</vt:lpstr>
      <vt:lpstr>Tableau!Zone_d_impression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LAUTIER Virginie</dc:creator>
  <cp:lastModifiedBy>SAVIGNAT Marie-Nathalie</cp:lastModifiedBy>
  <cp:lastPrinted>2018-11-06T13:37:19Z</cp:lastPrinted>
  <dcterms:created xsi:type="dcterms:W3CDTF">2018-10-24T12:46:08Z</dcterms:created>
  <dcterms:modified xsi:type="dcterms:W3CDTF">2020-12-09T11:08:08Z</dcterms:modified>
</cp:coreProperties>
</file>